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n16h64\営業統括課共有フォルダ\11)書式関係\申込書･委託契約書等\信用保証申込書\R03.4\連合会からの連絡\20210204特定社債保証制度等各種制度ごとの保証委託申込書等の改定及び保証申込添付書類の押印廃止について\（杉山改正中）協会制度の書式\"/>
    </mc:Choice>
  </mc:AlternateContent>
  <bookViews>
    <workbookView xWindow="0" yWindow="0" windowWidth="21840" windowHeight="12450"/>
  </bookViews>
  <sheets>
    <sheet name="財務型" sheetId="1" r:id="rId1"/>
  </sheets>
  <definedNames>
    <definedName name="_xlnm.Print_Area" localSheetId="0">財務型!$A$1:$AM$50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I21" i="1"/>
  <c r="I22" i="1"/>
  <c r="I23" i="1"/>
  <c r="B33" i="1" l="1"/>
  <c r="B36" i="1"/>
  <c r="B39" i="1"/>
  <c r="U43" i="1" l="1"/>
  <c r="K43" i="1"/>
  <c r="I24" i="1" s="1"/>
  <c r="B45" i="1" s="1"/>
  <c r="K36" i="1"/>
  <c r="K33" i="1"/>
  <c r="U33" i="1"/>
  <c r="AK23" i="1" l="1"/>
  <c r="AK20" i="1"/>
  <c r="AB20" i="1" l="1"/>
  <c r="AB21" i="1"/>
  <c r="AB22" i="1"/>
  <c r="AB23" i="1"/>
  <c r="AB24" i="1"/>
  <c r="S20" i="1"/>
  <c r="S21" i="1"/>
  <c r="S22" i="1"/>
  <c r="S23" i="1"/>
  <c r="S24" i="1"/>
  <c r="AK21" i="1"/>
  <c r="AK22" i="1"/>
  <c r="AK24" i="1"/>
</calcChain>
</file>

<file path=xl/sharedStrings.xml><?xml version="1.0" encoding="utf-8"?>
<sst xmlns="http://schemas.openxmlformats.org/spreadsheetml/2006/main" count="109" uniqueCount="75">
  <si>
    <t>財務要件型無保証人保証制度　資格要件確認書</t>
    <rPh sb="0" eb="2">
      <t>ザイム</t>
    </rPh>
    <rPh sb="2" eb="4">
      <t>ヨウケン</t>
    </rPh>
    <rPh sb="4" eb="5">
      <t>ガタ</t>
    </rPh>
    <rPh sb="5" eb="8">
      <t>ムホショウ</t>
    </rPh>
    <rPh sb="8" eb="9">
      <t>ニン</t>
    </rPh>
    <rPh sb="9" eb="11">
      <t>ホショウ</t>
    </rPh>
    <rPh sb="11" eb="13">
      <t>セイド</t>
    </rPh>
    <rPh sb="14" eb="16">
      <t>シカク</t>
    </rPh>
    <rPh sb="16" eb="18">
      <t>ヨウケン</t>
    </rPh>
    <rPh sb="18" eb="20">
      <t>カクニン</t>
    </rPh>
    <rPh sb="20" eb="21">
      <t>ショ</t>
    </rPh>
    <phoneticPr fontId="3"/>
  </si>
  <si>
    <t>年</t>
    <rPh sb="0" eb="1">
      <t>ネン</t>
    </rPh>
    <phoneticPr fontId="3"/>
  </si>
  <si>
    <t>月</t>
    <rPh sb="0" eb="1">
      <t>ゲツ</t>
    </rPh>
    <phoneticPr fontId="3"/>
  </si>
  <si>
    <t>日</t>
    <rPh sb="0" eb="1">
      <t>ニチ</t>
    </rPh>
    <phoneticPr fontId="3"/>
  </si>
  <si>
    <t>金融機関・支店</t>
    <rPh sb="5" eb="7">
      <t>シテン</t>
    </rPh>
    <phoneticPr fontId="3"/>
  </si>
  <si>
    <t>支店長</t>
    <phoneticPr fontId="3"/>
  </si>
  <si>
    <t>連絡先</t>
  </si>
  <si>
    <t>ＴＥＬ</t>
    <phoneticPr fontId="3"/>
  </si>
  <si>
    <t>（</t>
    <phoneticPr fontId="3"/>
  </si>
  <si>
    <t>）</t>
    <phoneticPr fontId="3"/>
  </si>
  <si>
    <t>担当者</t>
    <rPh sb="0" eb="3">
      <t>タントウシャ</t>
    </rPh>
    <phoneticPr fontId="3"/>
  </si>
  <si>
    <t>不在時</t>
    <rPh sb="0" eb="2">
      <t>フザイ</t>
    </rPh>
    <rPh sb="2" eb="3">
      <t>ジ</t>
    </rPh>
    <phoneticPr fontId="3"/>
  </si>
  <si>
    <t>顧客番号</t>
    <rPh sb="0" eb="2">
      <t>コキャク</t>
    </rPh>
    <rPh sb="2" eb="4">
      <t>バンゴウ</t>
    </rPh>
    <phoneticPr fontId="3"/>
  </si>
  <si>
    <t>申込人（法人）</t>
    <rPh sb="0" eb="2">
      <t>モウシコミ</t>
    </rPh>
    <rPh sb="2" eb="3">
      <t>ニン</t>
    </rPh>
    <rPh sb="4" eb="6">
      <t>ホウジン</t>
    </rPh>
    <phoneticPr fontId="3"/>
  </si>
  <si>
    <t>　申込金融機関として、申込人が直前の決算において①を満たしたうえ、次の②又は③いずれか、及び④又は⑤のいずれかに該当し、次の（１）から（３）に掲げるいずれかの基準に係る資格要件を備えていることを確認しております。</t>
    <rPh sb="1" eb="3">
      <t>モウシコミ</t>
    </rPh>
    <rPh sb="3" eb="5">
      <t>キンユウ</t>
    </rPh>
    <rPh sb="5" eb="7">
      <t>キカン</t>
    </rPh>
    <rPh sb="11" eb="13">
      <t>モウシコミ</t>
    </rPh>
    <rPh sb="13" eb="14">
      <t>ニン</t>
    </rPh>
    <rPh sb="15" eb="17">
      <t>チョクゼン</t>
    </rPh>
    <rPh sb="18" eb="20">
      <t>ケッサン</t>
    </rPh>
    <rPh sb="26" eb="27">
      <t>ミ</t>
    </rPh>
    <rPh sb="33" eb="34">
      <t>ツギ</t>
    </rPh>
    <rPh sb="36" eb="37">
      <t>マタ</t>
    </rPh>
    <rPh sb="44" eb="45">
      <t>オヨ</t>
    </rPh>
    <rPh sb="47" eb="48">
      <t>マタ</t>
    </rPh>
    <rPh sb="56" eb="58">
      <t>ガイトウ</t>
    </rPh>
    <rPh sb="60" eb="61">
      <t>ツギ</t>
    </rPh>
    <rPh sb="71" eb="72">
      <t>カカ</t>
    </rPh>
    <rPh sb="79" eb="81">
      <t>キジュン</t>
    </rPh>
    <rPh sb="82" eb="83">
      <t>カカワ</t>
    </rPh>
    <rPh sb="84" eb="86">
      <t>シカク</t>
    </rPh>
    <rPh sb="86" eb="88">
      <t>ヨウケン</t>
    </rPh>
    <rPh sb="89" eb="90">
      <t>ソナ</t>
    </rPh>
    <rPh sb="97" eb="99">
      <t>カクニン</t>
    </rPh>
    <phoneticPr fontId="3"/>
  </si>
  <si>
    <t>　【資格要件】　</t>
    <rPh sb="2" eb="4">
      <t>シカク</t>
    </rPh>
    <rPh sb="4" eb="6">
      <t>ヨウケン</t>
    </rPh>
    <phoneticPr fontId="3"/>
  </si>
  <si>
    <t>項　目</t>
    <rPh sb="0" eb="1">
      <t>コウ</t>
    </rPh>
    <rPh sb="2" eb="3">
      <t>メ</t>
    </rPh>
    <phoneticPr fontId="3"/>
  </si>
  <si>
    <t>算出結果</t>
    <rPh sb="0" eb="2">
      <t>サンシュツ</t>
    </rPh>
    <rPh sb="2" eb="4">
      <t>ケッカ</t>
    </rPh>
    <phoneticPr fontId="3"/>
  </si>
  <si>
    <t>基準（１）</t>
    <rPh sb="0" eb="2">
      <t>キジュン</t>
    </rPh>
    <phoneticPr fontId="3"/>
  </si>
  <si>
    <t>基準（２）</t>
    <rPh sb="0" eb="2">
      <t>キジュン</t>
    </rPh>
    <phoneticPr fontId="3"/>
  </si>
  <si>
    <t>基準（３）</t>
    <rPh sb="0" eb="2">
      <t>キジュン</t>
    </rPh>
    <phoneticPr fontId="3"/>
  </si>
  <si>
    <t>①</t>
    <phoneticPr fontId="3"/>
  </si>
  <si>
    <t>純資産の額</t>
    <rPh sb="0" eb="3">
      <t>ジュンシサン</t>
    </rPh>
    <rPh sb="4" eb="5">
      <t>ガク</t>
    </rPh>
    <phoneticPr fontId="3"/>
  </si>
  <si>
    <t>5千万円以上
３億円未満</t>
    <rPh sb="1" eb="4">
      <t>センマンエン</t>
    </rPh>
    <rPh sb="4" eb="6">
      <t>イジョウ</t>
    </rPh>
    <rPh sb="8" eb="10">
      <t>オクエン</t>
    </rPh>
    <rPh sb="10" eb="12">
      <t>ミマン</t>
    </rPh>
    <phoneticPr fontId="3"/>
  </si>
  <si>
    <t>3億円以上
5億円未満</t>
    <rPh sb="1" eb="2">
      <t>オク</t>
    </rPh>
    <rPh sb="2" eb="3">
      <t>エン</t>
    </rPh>
    <rPh sb="3" eb="5">
      <t>イジョウ</t>
    </rPh>
    <rPh sb="7" eb="8">
      <t>オク</t>
    </rPh>
    <rPh sb="8" eb="9">
      <t>エン</t>
    </rPh>
    <rPh sb="9" eb="11">
      <t>ミマン</t>
    </rPh>
    <phoneticPr fontId="3"/>
  </si>
  <si>
    <t>５億円以上</t>
    <rPh sb="1" eb="3">
      <t>オクエン</t>
    </rPh>
    <rPh sb="3" eb="5">
      <t>イジョウ</t>
    </rPh>
    <phoneticPr fontId="3"/>
  </si>
  <si>
    <t>②</t>
    <phoneticPr fontId="3"/>
  </si>
  <si>
    <t>自己資本比率</t>
    <rPh sb="0" eb="2">
      <t>ジコ</t>
    </rPh>
    <rPh sb="2" eb="4">
      <t>シホン</t>
    </rPh>
    <rPh sb="4" eb="6">
      <t>ヒリツ</t>
    </rPh>
    <phoneticPr fontId="3"/>
  </si>
  <si>
    <t>20％以上</t>
    <rPh sb="3" eb="5">
      <t>イジョウ</t>
    </rPh>
    <phoneticPr fontId="3"/>
  </si>
  <si>
    <t>15％以上</t>
    <rPh sb="3" eb="5">
      <t>イジョウ</t>
    </rPh>
    <phoneticPr fontId="3"/>
  </si>
  <si>
    <t>③</t>
    <phoneticPr fontId="3"/>
  </si>
  <si>
    <t>純資産倍率</t>
    <rPh sb="0" eb="3">
      <t>ジュンシサン</t>
    </rPh>
    <rPh sb="3" eb="5">
      <t>バイリツ</t>
    </rPh>
    <phoneticPr fontId="3"/>
  </si>
  <si>
    <t>2.0倍以上</t>
    <rPh sb="3" eb="4">
      <t>バイ</t>
    </rPh>
    <rPh sb="4" eb="6">
      <t>イジョウ</t>
    </rPh>
    <phoneticPr fontId="3"/>
  </si>
  <si>
    <t>1.5倍以上</t>
    <rPh sb="3" eb="4">
      <t>バイ</t>
    </rPh>
    <rPh sb="4" eb="6">
      <t>イジョウ</t>
    </rPh>
    <phoneticPr fontId="3"/>
  </si>
  <si>
    <t>④</t>
    <phoneticPr fontId="3"/>
  </si>
  <si>
    <t>使用総資本事業利益率</t>
    <rPh sb="0" eb="2">
      <t>シヨウ</t>
    </rPh>
    <rPh sb="2" eb="5">
      <t>ソウシホン</t>
    </rPh>
    <rPh sb="5" eb="7">
      <t>ジギョウ</t>
    </rPh>
    <rPh sb="7" eb="9">
      <t>リエキ</t>
    </rPh>
    <rPh sb="9" eb="10">
      <t>リツ</t>
    </rPh>
    <phoneticPr fontId="3"/>
  </si>
  <si>
    <t>10％以上</t>
    <rPh sb="3" eb="5">
      <t>イジョウ</t>
    </rPh>
    <phoneticPr fontId="3"/>
  </si>
  <si>
    <t>5％以上</t>
    <rPh sb="2" eb="4">
      <t>イジョウ</t>
    </rPh>
    <phoneticPr fontId="3"/>
  </si>
  <si>
    <t>⑤</t>
    <phoneticPr fontId="3"/>
  </si>
  <si>
    <t>インタレスト・カバレッジ・レーシオ</t>
    <phoneticPr fontId="3"/>
  </si>
  <si>
    <t>1.0倍以上</t>
    <rPh sb="3" eb="4">
      <t>バイ</t>
    </rPh>
    <rPh sb="4" eb="6">
      <t>イジョウ</t>
    </rPh>
    <phoneticPr fontId="3"/>
  </si>
  <si>
    <t>　【資格要件算出根拠】　</t>
    <rPh sb="2" eb="4">
      <t>シカク</t>
    </rPh>
    <rPh sb="4" eb="6">
      <t>ヨウケン</t>
    </rPh>
    <rPh sb="6" eb="8">
      <t>サンシュツ</t>
    </rPh>
    <rPh sb="8" eb="10">
      <t>コンキョ</t>
    </rPh>
    <phoneticPr fontId="3"/>
  </si>
  <si>
    <t>月期決算</t>
    <rPh sb="0" eb="2">
      <t>ガツキ</t>
    </rPh>
    <rPh sb="2" eb="4">
      <t>ケッサン</t>
    </rPh>
    <phoneticPr fontId="3"/>
  </si>
  <si>
    <t>（単位：円、％）</t>
    <rPh sb="1" eb="3">
      <t>タンイ</t>
    </rPh>
    <rPh sb="4" eb="5">
      <t>エン</t>
    </rPh>
    <phoneticPr fontId="3"/>
  </si>
  <si>
    <t>①</t>
  </si>
  <si>
    <t>純資産額</t>
    <rPh sb="0" eb="3">
      <t>ジュンシサン</t>
    </rPh>
    <rPh sb="3" eb="4">
      <t>ガク</t>
    </rPh>
    <phoneticPr fontId="3"/>
  </si>
  <si>
    <t>円</t>
    <rPh sb="0" eb="1">
      <t>エン</t>
    </rPh>
    <phoneticPr fontId="3"/>
  </si>
  <si>
    <t>②</t>
  </si>
  <si>
    <t>負債額</t>
    <rPh sb="0" eb="2">
      <t>フサイ</t>
    </rPh>
    <rPh sb="2" eb="3">
      <t>ガク</t>
    </rPh>
    <phoneticPr fontId="3"/>
  </si>
  <si>
    <t>％</t>
    <phoneticPr fontId="3"/>
  </si>
  <si>
    <t>＝</t>
    <phoneticPr fontId="3"/>
  </si>
  <si>
    <t>÷</t>
  </si>
  <si>
    <t>（</t>
  </si>
  <si>
    <t>＋</t>
    <phoneticPr fontId="3"/>
  </si>
  <si>
    <t>）</t>
    <phoneticPr fontId="3"/>
  </si>
  <si>
    <t>×100</t>
    <phoneticPr fontId="3"/>
  </si>
  <si>
    <t>③</t>
  </si>
  <si>
    <t>資本金</t>
    <rPh sb="0" eb="3">
      <t>シホンキン</t>
    </rPh>
    <phoneticPr fontId="3"/>
  </si>
  <si>
    <t>＝</t>
    <phoneticPr fontId="3"/>
  </si>
  <si>
    <t>÷</t>
    <phoneticPr fontId="3"/>
  </si>
  <si>
    <t>④</t>
  </si>
  <si>
    <t>営業利益</t>
    <rPh sb="0" eb="2">
      <t>エイギョウ</t>
    </rPh>
    <rPh sb="2" eb="4">
      <t>リエキ</t>
    </rPh>
    <phoneticPr fontId="3"/>
  </si>
  <si>
    <t>受取利息・受取配当金</t>
    <rPh sb="0" eb="2">
      <t>ウケトリ</t>
    </rPh>
    <rPh sb="2" eb="4">
      <t>リソク</t>
    </rPh>
    <rPh sb="5" eb="7">
      <t>ウケトリ</t>
    </rPh>
    <rPh sb="7" eb="10">
      <t>ハイトウキン</t>
    </rPh>
    <phoneticPr fontId="3"/>
  </si>
  <si>
    <t>総資産額</t>
    <rPh sb="0" eb="3">
      <t>ソウシサン</t>
    </rPh>
    <rPh sb="3" eb="4">
      <t>ガク</t>
    </rPh>
    <phoneticPr fontId="3"/>
  </si>
  <si>
    <t>％</t>
    <phoneticPr fontId="3"/>
  </si>
  <si>
    <t>＝</t>
    <phoneticPr fontId="3"/>
  </si>
  <si>
    <t>（</t>
    <phoneticPr fontId="3"/>
  </si>
  <si>
    <t>⑤</t>
    <phoneticPr fontId="3"/>
  </si>
  <si>
    <t>インタレスト・カバレッジ・レーシオ</t>
    <phoneticPr fontId="3"/>
  </si>
  <si>
    <t>（</t>
    <phoneticPr fontId="3"/>
  </si>
  <si>
    <t>＝</t>
    <phoneticPr fontId="3"/>
  </si>
  <si>
    <t>支払利息</t>
    <rPh sb="0" eb="2">
      <t>シハライ</t>
    </rPh>
    <rPh sb="2" eb="4">
      <t>リソク</t>
    </rPh>
    <phoneticPr fontId="3"/>
  </si>
  <si>
    <t>割引料</t>
    <rPh sb="0" eb="3">
      <t>ワリビキリョウ</t>
    </rPh>
    <phoneticPr fontId="3"/>
  </si>
  <si>
    <t>（</t>
    <phoneticPr fontId="3"/>
  </si>
  <si>
    <t>横浜市信用保証協会　御中</t>
    <rPh sb="0" eb="3">
      <t>ヨコハマシ</t>
    </rPh>
    <rPh sb="3" eb="5">
      <t>シンヨウ</t>
    </rPh>
    <rPh sb="5" eb="7">
      <t>ホショウ</t>
    </rPh>
    <rPh sb="7" eb="9">
      <t>キョウカイ</t>
    </rPh>
    <rPh sb="10" eb="12">
      <t>オンチュウ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</si>
</sst>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
  </numFmts>
  <fonts count="9" x14ac:knownFonts="1">
    <font>
      <sz val="11"/>
      <name val="ＭＳ Ｐゴシック"/>
      <family val="3"/>
      <charset val="128"/>
    </font>
    <font>
      <sz val="11"/>
      <name val="ＭＳ Ｐゴシック"/>
      <family val="3"/>
      <charset val="128"/>
    </font>
    <font>
      <b/>
      <sz val="16"/>
      <name val="Meiryo UI"/>
      <family val="3"/>
      <charset val="128"/>
    </font>
    <font>
      <sz val="6"/>
      <name val="ＭＳ Ｐゴシック"/>
      <family val="3"/>
      <charset val="128"/>
    </font>
    <font>
      <b/>
      <sz val="18"/>
      <color theme="0"/>
      <name val="Meiryo UI"/>
      <family val="3"/>
      <charset val="128"/>
    </font>
    <font>
      <sz val="11"/>
      <name val="Meiryo UI"/>
      <family val="3"/>
      <charset val="128"/>
    </font>
    <font>
      <b/>
      <sz val="12"/>
      <name val="Meiryo UI"/>
      <family val="3"/>
      <charset val="128"/>
    </font>
    <font>
      <sz val="9"/>
      <name val="Meiryo UI"/>
      <family val="3"/>
      <charset val="128"/>
    </font>
    <font>
      <sz val="12"/>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110">
    <xf numFmtId="0" fontId="0" fillId="0" borderId="0" xfId="0"/>
    <xf numFmtId="0" fontId="4"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Fill="1" applyBorder="1" applyAlignment="1" applyProtection="1">
      <alignment vertical="center"/>
      <protection locked="0"/>
    </xf>
    <xf numFmtId="0" fontId="0" fillId="0" borderId="0" xfId="0" applyBorder="1" applyAlignment="1" applyProtection="1">
      <alignment vertical="center"/>
    </xf>
    <xf numFmtId="0" fontId="1" fillId="0" borderId="0" xfId="0" applyFont="1" applyFill="1" applyAlignment="1" applyProtection="1">
      <alignment vertical="center"/>
    </xf>
    <xf numFmtId="0" fontId="5" fillId="0" borderId="0" xfId="0" applyFont="1" applyFill="1" applyAlignment="1" applyProtection="1">
      <alignment horizontal="left" vertical="center"/>
    </xf>
    <xf numFmtId="0" fontId="5" fillId="0" borderId="0" xfId="0" applyFont="1" applyAlignment="1" applyProtection="1">
      <alignment vertical="center"/>
    </xf>
    <xf numFmtId="0" fontId="0" fillId="0" borderId="0" xfId="0" applyAlignment="1" applyProtection="1">
      <alignment vertical="center"/>
    </xf>
    <xf numFmtId="0" fontId="1" fillId="0" borderId="0" xfId="0" applyFont="1" applyFill="1" applyBorder="1" applyAlignment="1" applyProtection="1">
      <alignment vertical="center"/>
    </xf>
    <xf numFmtId="0" fontId="5" fillId="0" borderId="0" xfId="0" applyFont="1" applyFill="1" applyAlignment="1" applyProtection="1">
      <alignment vertical="center"/>
    </xf>
    <xf numFmtId="0" fontId="5" fillId="0" borderId="1" xfId="0" applyFont="1" applyFill="1" applyBorder="1" applyAlignment="1" applyProtection="1">
      <alignment vertical="center"/>
    </xf>
    <xf numFmtId="0" fontId="5" fillId="0" borderId="1" xfId="0" applyFont="1" applyFill="1" applyBorder="1" applyAlignment="1" applyProtection="1">
      <alignment horizontal="center" vertical="center"/>
    </xf>
    <xf numFmtId="0" fontId="5" fillId="0" borderId="0" xfId="0" applyFont="1" applyFill="1" applyBorder="1" applyAlignment="1">
      <alignment vertical="center" textRotation="255"/>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6" fillId="0" borderId="0" xfId="0" applyFont="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13" xfId="0" applyFont="1" applyBorder="1" applyAlignment="1">
      <alignment vertical="center"/>
    </xf>
    <xf numFmtId="0" fontId="6" fillId="0" borderId="0" xfId="0" applyFont="1" applyAlignment="1"/>
    <xf numFmtId="0" fontId="5" fillId="0" borderId="4"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0" xfId="0" applyFont="1" applyAlignment="1">
      <alignment horizontal="right"/>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8" fillId="0" borderId="20" xfId="0" applyFont="1" applyBorder="1" applyAlignment="1">
      <alignment vertical="center"/>
    </xf>
    <xf numFmtId="0" fontId="8" fillId="0" borderId="0" xfId="0" applyFont="1" applyBorder="1" applyAlignment="1">
      <alignment vertical="center"/>
    </xf>
    <xf numFmtId="0" fontId="5" fillId="0" borderId="21" xfId="0" applyFont="1" applyBorder="1" applyAlignment="1">
      <alignment vertical="center"/>
    </xf>
    <xf numFmtId="0" fontId="5" fillId="0" borderId="20" xfId="0" applyFont="1" applyBorder="1" applyAlignment="1">
      <alignment vertical="center"/>
    </xf>
    <xf numFmtId="38" fontId="5" fillId="0" borderId="0" xfId="1" applyFont="1" applyBorder="1" applyAlignment="1">
      <alignment vertical="center"/>
    </xf>
    <xf numFmtId="0" fontId="5" fillId="0" borderId="1"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0" xfId="0" applyFont="1" applyAlignment="1" applyProtection="1">
      <alignment vertical="center"/>
      <protection locked="0"/>
    </xf>
    <xf numFmtId="0" fontId="5" fillId="0" borderId="20" xfId="0" applyFont="1" applyBorder="1" applyAlignment="1">
      <alignment horizontal="center"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38" fontId="5" fillId="4" borderId="17" xfId="1" applyFont="1" applyFill="1" applyBorder="1" applyAlignment="1" applyProtection="1">
      <alignment horizontal="right" vertical="center" shrinkToFit="1"/>
      <protection locked="0"/>
    </xf>
    <xf numFmtId="38" fontId="5" fillId="4" borderId="18" xfId="1" applyFont="1" applyFill="1" applyBorder="1" applyAlignment="1" applyProtection="1">
      <alignment horizontal="right" vertical="center" shrinkToFit="1"/>
      <protection locked="0"/>
    </xf>
    <xf numFmtId="38" fontId="5" fillId="4" borderId="14" xfId="1" applyFont="1" applyFill="1" applyBorder="1" applyAlignment="1" applyProtection="1">
      <alignment horizontal="right" vertical="center" shrinkToFit="1"/>
      <protection locked="0"/>
    </xf>
    <xf numFmtId="38" fontId="5" fillId="4" borderId="1" xfId="1" applyFont="1" applyFill="1" applyBorder="1" applyAlignment="1" applyProtection="1">
      <alignment horizontal="right" vertical="center" shrinkToFit="1"/>
      <protection locked="0"/>
    </xf>
    <xf numFmtId="0" fontId="5" fillId="0" borderId="19" xfId="0" applyFont="1" applyBorder="1" applyAlignment="1">
      <alignment horizontal="center" vertical="center"/>
    </xf>
    <xf numFmtId="0" fontId="5" fillId="0" borderId="15" xfId="0" applyFont="1" applyBorder="1" applyAlignment="1">
      <alignment horizontal="center" vertical="center"/>
    </xf>
    <xf numFmtId="38" fontId="5" fillId="0" borderId="17" xfId="1" applyFont="1" applyBorder="1" applyAlignment="1">
      <alignment horizontal="right" vertical="center" shrinkToFit="1"/>
    </xf>
    <xf numFmtId="38" fontId="5" fillId="0" borderId="18" xfId="1" applyFont="1" applyBorder="1" applyAlignment="1">
      <alignment horizontal="right" vertical="center" shrinkToFit="1"/>
    </xf>
    <xf numFmtId="38" fontId="5" fillId="0" borderId="14" xfId="1" applyFont="1" applyBorder="1" applyAlignment="1">
      <alignment horizontal="right" vertical="center" shrinkToFit="1"/>
    </xf>
    <xf numFmtId="38" fontId="5" fillId="0" borderId="1" xfId="1" applyFont="1" applyBorder="1" applyAlignment="1">
      <alignment horizontal="right" vertical="center" shrinkToFit="1"/>
    </xf>
    <xf numFmtId="38" fontId="5" fillId="0" borderId="17" xfId="1" applyFont="1" applyFill="1" applyBorder="1" applyAlignment="1">
      <alignment horizontal="right" vertical="center" shrinkToFit="1"/>
    </xf>
    <xf numFmtId="38" fontId="5" fillId="0" borderId="18" xfId="1" applyFont="1" applyFill="1" applyBorder="1" applyAlignment="1">
      <alignment horizontal="right" vertical="center" shrinkToFit="1"/>
    </xf>
    <xf numFmtId="38" fontId="5" fillId="0" borderId="14"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0" fontId="5" fillId="0" borderId="4" xfId="0" applyFont="1" applyBorder="1" applyAlignment="1">
      <alignment horizontal="right" vertical="center" shrinkToFit="1"/>
    </xf>
    <xf numFmtId="0" fontId="5" fillId="0" borderId="2" xfId="0" applyFont="1" applyBorder="1" applyAlignment="1">
      <alignment horizontal="right" vertical="center" shrinkToFit="1"/>
    </xf>
    <xf numFmtId="0" fontId="5" fillId="0" borderId="2" xfId="0" applyFont="1" applyBorder="1" applyAlignment="1">
      <alignment horizontal="center" vertical="center"/>
    </xf>
    <xf numFmtId="0" fontId="5" fillId="0" borderId="5" xfId="0" applyFont="1" applyBorder="1" applyAlignment="1">
      <alignment horizontal="center" vertical="center"/>
    </xf>
    <xf numFmtId="38" fontId="5" fillId="4" borderId="4" xfId="1" applyFont="1" applyFill="1" applyBorder="1" applyAlignment="1" applyProtection="1">
      <alignment horizontal="right" vertical="center" shrinkToFit="1"/>
      <protection locked="0"/>
    </xf>
    <xf numFmtId="38" fontId="5" fillId="4" borderId="2" xfId="1" applyFont="1" applyFill="1" applyBorder="1" applyAlignment="1" applyProtection="1">
      <alignment horizontal="right" vertical="center" shrinkToFit="1"/>
      <protection locked="0"/>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38" fontId="5" fillId="0" borderId="4" xfId="0" applyNumberFormat="1" applyFont="1" applyBorder="1" applyAlignment="1">
      <alignment horizontal="right" vertical="center" shrinkToFit="1"/>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4" borderId="2" xfId="0" applyFont="1" applyFill="1" applyBorder="1" applyAlignment="1" applyProtection="1">
      <alignment horizontal="center" vertical="center"/>
      <protection locked="0"/>
    </xf>
    <xf numFmtId="38" fontId="5" fillId="4" borderId="4" xfId="0" applyNumberFormat="1" applyFont="1" applyFill="1" applyBorder="1" applyAlignment="1" applyProtection="1">
      <alignment horizontal="right" vertical="center" shrinkToFit="1"/>
      <protection locked="0"/>
    </xf>
    <xf numFmtId="0" fontId="5" fillId="4" borderId="2" xfId="0" applyFont="1" applyFill="1" applyBorder="1" applyAlignment="1" applyProtection="1">
      <alignment horizontal="right" vertical="center" shrinkToFit="1"/>
      <protection locked="0"/>
    </xf>
    <xf numFmtId="0" fontId="5" fillId="0" borderId="9" xfId="0" applyFont="1" applyBorder="1" applyAlignment="1">
      <alignment horizontal="center" vertical="center" shrinkToFit="1"/>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5" fillId="0" borderId="0" xfId="0" applyFont="1" applyAlignment="1">
      <alignmen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7" xfId="0" applyFont="1" applyBorder="1" applyAlignment="1">
      <alignment horizontal="center" vertical="center"/>
    </xf>
    <xf numFmtId="0" fontId="5" fillId="3" borderId="3" xfId="0" applyFont="1" applyFill="1" applyBorder="1" applyAlignment="1">
      <alignment horizontal="center" vertical="center"/>
    </xf>
    <xf numFmtId="0" fontId="5" fillId="3" borderId="3" xfId="0" applyFont="1" applyFill="1" applyBorder="1" applyAlignment="1">
      <alignment horizontal="center" vertical="center" shrinkToFit="1"/>
    </xf>
    <xf numFmtId="0" fontId="5" fillId="0" borderId="0" xfId="0" applyFont="1" applyFill="1" applyAlignment="1" applyProtection="1">
      <alignment horizontal="right" vertical="center"/>
    </xf>
    <xf numFmtId="0" fontId="5" fillId="4" borderId="0" xfId="0" applyFont="1" applyFill="1" applyAlignment="1" applyProtection="1">
      <alignment horizontal="center" vertical="center"/>
      <protection locked="0"/>
    </xf>
    <xf numFmtId="0" fontId="5" fillId="0" borderId="0" xfId="0" applyFont="1" applyFill="1" applyBorder="1" applyAlignment="1" applyProtection="1">
      <alignment horizontal="right" vertical="center"/>
    </xf>
    <xf numFmtId="0" fontId="5" fillId="4" borderId="1" xfId="0"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protection locked="0"/>
    </xf>
    <xf numFmtId="176" fontId="5" fillId="4" borderId="3" xfId="0" applyNumberFormat="1"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5" fillId="4" borderId="0" xfId="0" applyFont="1" applyFill="1" applyAlignment="1" applyProtection="1">
      <alignment horizontal="center" vertical="center" shrinkToFit="1"/>
      <protection locked="0"/>
    </xf>
    <xf numFmtId="0" fontId="5" fillId="0" borderId="2"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04"/>
  <sheetViews>
    <sheetView showGridLines="0" tabSelected="1" view="pageBreakPreview" zoomScaleNormal="98" zoomScaleSheetLayoutView="100" workbookViewId="0">
      <selection activeCell="X5" sqref="X5:AK5"/>
    </sheetView>
  </sheetViews>
  <sheetFormatPr defaultColWidth="1.875" defaultRowHeight="11.25" customHeight="1" x14ac:dyDescent="0.15"/>
  <cols>
    <col min="1" max="53" width="2.5" style="4" customWidth="1"/>
    <col min="54" max="16384" width="1.875" style="4"/>
  </cols>
  <sheetData>
    <row r="1" spans="1:79" ht="15" customHeight="1" x14ac:dyDescent="0.15">
      <c r="A1" s="107" t="s">
        <v>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
      <c r="AO1" s="1"/>
      <c r="AP1" s="1"/>
      <c r="AQ1" s="1"/>
      <c r="AR1" s="1"/>
      <c r="AS1" s="1"/>
      <c r="AT1" s="1"/>
      <c r="AU1" s="1"/>
      <c r="AV1" s="1"/>
      <c r="AW1" s="1"/>
      <c r="AX1" s="1"/>
      <c r="AY1" s="1"/>
      <c r="AZ1" s="1"/>
      <c r="BA1" s="1"/>
      <c r="BB1" s="2"/>
      <c r="BC1" s="3"/>
      <c r="BD1" s="3"/>
      <c r="BE1" s="3"/>
      <c r="BF1" s="3"/>
      <c r="BG1" s="3"/>
      <c r="BH1" s="3"/>
      <c r="BI1" s="3"/>
    </row>
    <row r="2" spans="1:79" ht="1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
      <c r="AO2" s="1"/>
      <c r="AP2" s="1"/>
      <c r="AQ2" s="1"/>
      <c r="AR2" s="1"/>
      <c r="AS2" s="1"/>
      <c r="AT2" s="1"/>
      <c r="AU2" s="1"/>
      <c r="AV2" s="1"/>
      <c r="AW2" s="1"/>
      <c r="AX2" s="1"/>
      <c r="AY2" s="1"/>
      <c r="AZ2" s="1"/>
      <c r="BA2" s="1"/>
      <c r="BB2" s="2"/>
      <c r="BC2" s="3"/>
      <c r="BD2" s="3"/>
      <c r="BE2" s="3"/>
      <c r="BF2" s="3"/>
      <c r="BG2" s="3"/>
      <c r="BH2" s="3"/>
      <c r="BI2" s="3"/>
    </row>
    <row r="3" spans="1:79" ht="15" customHeight="1" x14ac:dyDescent="0.15">
      <c r="AB3" s="5"/>
      <c r="AC3" s="108"/>
      <c r="AD3" s="108"/>
      <c r="AE3" s="108"/>
      <c r="AF3" s="4" t="s">
        <v>1</v>
      </c>
      <c r="AG3" s="108"/>
      <c r="AH3" s="108"/>
      <c r="AI3" s="4" t="s">
        <v>2</v>
      </c>
      <c r="AJ3" s="108"/>
      <c r="AK3" s="108"/>
      <c r="AL3" s="4" t="s">
        <v>3</v>
      </c>
    </row>
    <row r="4" spans="1:79" ht="7.5" customHeight="1" x14ac:dyDescent="0.15"/>
    <row r="5" spans="1:79" s="11" customFormat="1" ht="21" customHeight="1" x14ac:dyDescent="0.15">
      <c r="A5" s="4" t="s">
        <v>74</v>
      </c>
      <c r="B5" s="6"/>
      <c r="C5" s="6"/>
      <c r="D5" s="6"/>
      <c r="E5" s="6"/>
      <c r="F5" s="7"/>
      <c r="G5" s="7"/>
      <c r="H5" s="7"/>
      <c r="I5" s="8"/>
      <c r="J5" s="8"/>
      <c r="K5" s="8"/>
      <c r="L5" s="8"/>
      <c r="M5" s="8"/>
      <c r="N5" s="8"/>
      <c r="O5" s="8"/>
      <c r="P5" s="8"/>
      <c r="Q5" s="100" t="s">
        <v>4</v>
      </c>
      <c r="R5" s="100"/>
      <c r="S5" s="100"/>
      <c r="T5" s="100"/>
      <c r="U5" s="100"/>
      <c r="V5" s="100"/>
      <c r="W5" s="9"/>
      <c r="X5" s="101"/>
      <c r="Y5" s="101"/>
      <c r="Z5" s="101"/>
      <c r="AA5" s="101"/>
      <c r="AB5" s="101"/>
      <c r="AC5" s="101"/>
      <c r="AD5" s="101"/>
      <c r="AE5" s="101"/>
      <c r="AF5" s="101"/>
      <c r="AG5" s="101"/>
      <c r="AH5" s="101"/>
      <c r="AI5" s="101"/>
      <c r="AJ5" s="101"/>
      <c r="AK5" s="101"/>
      <c r="AL5" s="10"/>
      <c r="AM5" s="10"/>
    </row>
    <row r="6" spans="1:79" s="11" customFormat="1" ht="21" customHeight="1" x14ac:dyDescent="0.15">
      <c r="A6" s="12"/>
      <c r="B6" s="12"/>
      <c r="C6" s="12"/>
      <c r="D6" s="8"/>
      <c r="E6" s="8"/>
      <c r="F6" s="8"/>
      <c r="G6" s="8"/>
      <c r="H6" s="8"/>
      <c r="I6" s="8"/>
      <c r="J6" s="8"/>
      <c r="K6" s="8"/>
      <c r="L6" s="8"/>
      <c r="M6" s="8"/>
      <c r="N6" s="8"/>
      <c r="O6" s="8"/>
      <c r="P6" s="8"/>
      <c r="Q6" s="13"/>
      <c r="R6" s="13"/>
      <c r="S6" s="100" t="s">
        <v>5</v>
      </c>
      <c r="T6" s="100"/>
      <c r="U6" s="100"/>
      <c r="V6" s="100"/>
      <c r="W6" s="9"/>
      <c r="X6" s="101"/>
      <c r="Y6" s="101"/>
      <c r="Z6" s="101"/>
      <c r="AA6" s="101"/>
      <c r="AB6" s="101"/>
      <c r="AC6" s="101"/>
      <c r="AD6" s="101"/>
      <c r="AE6" s="101"/>
      <c r="AF6" s="101"/>
      <c r="AG6" s="101"/>
      <c r="AH6" s="101"/>
      <c r="AI6" s="101"/>
      <c r="AJ6" s="101"/>
      <c r="AK6" s="13"/>
      <c r="AL6" s="10"/>
      <c r="AM6" s="10"/>
    </row>
    <row r="7" spans="1:79" s="11" customFormat="1" ht="15" customHeight="1" x14ac:dyDescent="0.15">
      <c r="A7" s="12"/>
      <c r="B7" s="12"/>
      <c r="C7" s="12"/>
      <c r="D7" s="8"/>
      <c r="E7" s="8"/>
      <c r="F7" s="8"/>
      <c r="G7" s="8"/>
      <c r="H7" s="8"/>
      <c r="I7" s="8"/>
      <c r="J7" s="8"/>
      <c r="K7" s="8"/>
      <c r="L7" s="8"/>
      <c r="M7" s="8"/>
      <c r="N7" s="8"/>
      <c r="O7" s="8"/>
      <c r="P7" s="8"/>
      <c r="Q7" s="13"/>
      <c r="R7" s="13"/>
      <c r="S7" s="102" t="s">
        <v>6</v>
      </c>
      <c r="T7" s="102"/>
      <c r="U7" s="102"/>
      <c r="V7" s="102"/>
      <c r="W7" s="14" t="s">
        <v>7</v>
      </c>
      <c r="X7" s="14"/>
      <c r="Y7" s="14"/>
      <c r="Z7" s="103"/>
      <c r="AA7" s="103"/>
      <c r="AB7" s="103"/>
      <c r="AC7" s="15" t="s">
        <v>8</v>
      </c>
      <c r="AD7" s="104"/>
      <c r="AE7" s="104"/>
      <c r="AF7" s="15" t="s">
        <v>9</v>
      </c>
      <c r="AG7" s="104"/>
      <c r="AH7" s="104"/>
      <c r="AI7" s="104"/>
      <c r="AJ7" s="104"/>
      <c r="AK7" s="104"/>
      <c r="AL7" s="104"/>
      <c r="AM7" s="10"/>
      <c r="AN7" s="10"/>
    </row>
    <row r="8" spans="1:79" s="11" customFormat="1" ht="15" customHeight="1" x14ac:dyDescent="0.15">
      <c r="A8" s="8"/>
      <c r="B8" s="8"/>
      <c r="C8" s="8"/>
      <c r="D8" s="8"/>
      <c r="E8" s="8"/>
      <c r="F8" s="8"/>
      <c r="G8" s="8"/>
      <c r="H8" s="8"/>
      <c r="I8" s="8"/>
      <c r="J8" s="8"/>
      <c r="K8" s="8"/>
      <c r="L8" s="8"/>
      <c r="M8" s="8"/>
      <c r="N8" s="8"/>
      <c r="O8" s="8"/>
      <c r="P8" s="8"/>
      <c r="Q8" s="13"/>
      <c r="R8" s="13"/>
      <c r="S8" s="13"/>
      <c r="T8" s="13"/>
      <c r="U8" s="13"/>
      <c r="V8" s="13"/>
      <c r="W8" s="109" t="s">
        <v>10</v>
      </c>
      <c r="X8" s="109"/>
      <c r="Y8" s="109"/>
      <c r="Z8" s="79"/>
      <c r="AA8" s="79"/>
      <c r="AB8" s="79"/>
      <c r="AC8" s="79"/>
      <c r="AD8" s="79"/>
      <c r="AE8" s="109" t="s">
        <v>11</v>
      </c>
      <c r="AF8" s="109"/>
      <c r="AG8" s="109"/>
      <c r="AH8" s="79"/>
      <c r="AI8" s="79"/>
      <c r="AJ8" s="79"/>
      <c r="AK8" s="79"/>
      <c r="AL8" s="79"/>
      <c r="AM8" s="10"/>
      <c r="AN8" s="10"/>
    </row>
    <row r="9" spans="1:79" ht="7.5" customHeight="1" x14ac:dyDescent="0.15"/>
    <row r="10" spans="1:79" ht="15" customHeight="1" x14ac:dyDescent="0.15">
      <c r="A10" s="98" t="s">
        <v>12</v>
      </c>
      <c r="B10" s="98"/>
      <c r="C10" s="98"/>
      <c r="D10" s="98"/>
      <c r="E10" s="98"/>
      <c r="F10" s="98"/>
      <c r="G10" s="98"/>
      <c r="H10" s="98"/>
      <c r="I10" s="98"/>
      <c r="J10" s="98"/>
      <c r="K10" s="98"/>
      <c r="L10" s="98"/>
      <c r="M10" s="98"/>
      <c r="N10" s="98"/>
      <c r="O10" s="98"/>
      <c r="P10" s="99" t="s">
        <v>13</v>
      </c>
      <c r="Q10" s="99"/>
      <c r="R10" s="99"/>
      <c r="S10" s="99"/>
      <c r="T10" s="99"/>
      <c r="U10" s="99"/>
      <c r="V10" s="99"/>
      <c r="W10" s="99"/>
      <c r="X10" s="99"/>
      <c r="Y10" s="99"/>
      <c r="Z10" s="99"/>
      <c r="AA10" s="99"/>
      <c r="AB10" s="99"/>
      <c r="AC10" s="99"/>
      <c r="AD10" s="99"/>
      <c r="AE10" s="99"/>
      <c r="AF10" s="99"/>
      <c r="AG10" s="99"/>
      <c r="AH10" s="99"/>
      <c r="AI10" s="99"/>
      <c r="AJ10" s="99"/>
      <c r="AK10" s="99"/>
      <c r="AL10" s="99"/>
      <c r="AM10" s="99"/>
    </row>
    <row r="11" spans="1:79" ht="15" customHeight="1" x14ac:dyDescent="0.15">
      <c r="A11" s="105"/>
      <c r="B11" s="105"/>
      <c r="C11" s="105"/>
      <c r="D11" s="105"/>
      <c r="E11" s="105"/>
      <c r="F11" s="105"/>
      <c r="G11" s="105"/>
      <c r="H11" s="105"/>
      <c r="I11" s="105"/>
      <c r="J11" s="105"/>
      <c r="K11" s="105"/>
      <c r="L11" s="105"/>
      <c r="M11" s="105"/>
      <c r="N11" s="105"/>
      <c r="O11" s="105"/>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row>
    <row r="12" spans="1:79" ht="15" customHeight="1" x14ac:dyDescent="0.15">
      <c r="A12" s="105"/>
      <c r="B12" s="105"/>
      <c r="C12" s="105"/>
      <c r="D12" s="105"/>
      <c r="E12" s="105"/>
      <c r="F12" s="105"/>
      <c r="G12" s="105"/>
      <c r="H12" s="105"/>
      <c r="I12" s="105"/>
      <c r="J12" s="105"/>
      <c r="K12" s="105"/>
      <c r="L12" s="105"/>
      <c r="M12" s="105"/>
      <c r="N12" s="105"/>
      <c r="O12" s="105"/>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row>
    <row r="13" spans="1:79" ht="8.25" customHeight="1" x14ac:dyDescent="0.15">
      <c r="A13" s="16"/>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2"/>
      <c r="AB13" s="2"/>
      <c r="AC13" s="18"/>
      <c r="AD13" s="18"/>
      <c r="AE13" s="18"/>
      <c r="AF13" s="18"/>
      <c r="AG13" s="18"/>
      <c r="AH13" s="18"/>
      <c r="AI13" s="18"/>
      <c r="AJ13" s="2"/>
      <c r="AK13" s="2"/>
      <c r="AL13" s="2"/>
      <c r="AM13" s="2"/>
    </row>
    <row r="14" spans="1:79" ht="15" customHeight="1" x14ac:dyDescent="0.15">
      <c r="B14" s="91" t="s">
        <v>14</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row>
    <row r="15" spans="1:79" ht="15" customHeight="1" x14ac:dyDescent="0.15">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O15" s="92"/>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row>
    <row r="16" spans="1:79" ht="15" customHeight="1" x14ac:dyDescent="0.15">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row>
    <row r="17" spans="1:79" ht="8.2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row>
    <row r="18" spans="1:79" ht="15" customHeight="1" x14ac:dyDescent="0.15">
      <c r="A18" s="20" t="s">
        <v>15</v>
      </c>
      <c r="AM18" s="5"/>
    </row>
    <row r="19" spans="1:79" ht="15" customHeight="1" x14ac:dyDescent="0.15">
      <c r="A19" s="94" t="s">
        <v>16</v>
      </c>
      <c r="B19" s="95"/>
      <c r="C19" s="95"/>
      <c r="D19" s="95"/>
      <c r="E19" s="95"/>
      <c r="F19" s="95"/>
      <c r="G19" s="95"/>
      <c r="H19" s="95"/>
      <c r="I19" s="94" t="s">
        <v>17</v>
      </c>
      <c r="J19" s="95"/>
      <c r="K19" s="95"/>
      <c r="L19" s="96"/>
      <c r="M19" s="95" t="s">
        <v>18</v>
      </c>
      <c r="N19" s="95"/>
      <c r="O19" s="95"/>
      <c r="P19" s="95"/>
      <c r="Q19" s="95"/>
      <c r="R19" s="95"/>
      <c r="S19" s="95"/>
      <c r="T19" s="95"/>
      <c r="U19" s="95"/>
      <c r="V19" s="94" t="s">
        <v>19</v>
      </c>
      <c r="W19" s="95"/>
      <c r="X19" s="95"/>
      <c r="Y19" s="95"/>
      <c r="Z19" s="95"/>
      <c r="AA19" s="95"/>
      <c r="AB19" s="95"/>
      <c r="AC19" s="95"/>
      <c r="AD19" s="96"/>
      <c r="AE19" s="94" t="s">
        <v>20</v>
      </c>
      <c r="AF19" s="95"/>
      <c r="AG19" s="95"/>
      <c r="AH19" s="95"/>
      <c r="AI19" s="95"/>
      <c r="AJ19" s="95"/>
      <c r="AK19" s="95"/>
      <c r="AL19" s="95"/>
      <c r="AM19" s="96"/>
    </row>
    <row r="20" spans="1:79" ht="26.25" customHeight="1" x14ac:dyDescent="0.15">
      <c r="A20" s="21" t="s">
        <v>21</v>
      </c>
      <c r="B20" s="69" t="s">
        <v>22</v>
      </c>
      <c r="C20" s="69"/>
      <c r="D20" s="69"/>
      <c r="E20" s="69"/>
      <c r="F20" s="69"/>
      <c r="G20" s="69"/>
      <c r="H20" s="69"/>
      <c r="I20" s="87" t="str">
        <f>IF($B$30="","",ROUNDDOWN($B$30/1000000,0))</f>
        <v/>
      </c>
      <c r="J20" s="69"/>
      <c r="K20" s="69"/>
      <c r="L20" s="70"/>
      <c r="M20" s="88" t="s">
        <v>23</v>
      </c>
      <c r="N20" s="89"/>
      <c r="O20" s="89"/>
      <c r="P20" s="89"/>
      <c r="Q20" s="89"/>
      <c r="R20" s="90"/>
      <c r="S20" s="69" t="str">
        <f>IF($I$20="","",IF($I$20&lt;50,"×",IF($I$20&gt;=300,"×","○")))</f>
        <v/>
      </c>
      <c r="T20" s="69"/>
      <c r="U20" s="69"/>
      <c r="V20" s="88" t="s">
        <v>24</v>
      </c>
      <c r="W20" s="89"/>
      <c r="X20" s="89"/>
      <c r="Y20" s="89"/>
      <c r="Z20" s="89"/>
      <c r="AA20" s="90"/>
      <c r="AB20" s="69" t="str">
        <f>IF($I$20="","",IF($I$20&lt;300,"×",IF($I$20&gt;=500,"×","○")))</f>
        <v/>
      </c>
      <c r="AC20" s="69"/>
      <c r="AD20" s="70"/>
      <c r="AE20" s="87" t="s">
        <v>25</v>
      </c>
      <c r="AF20" s="69"/>
      <c r="AG20" s="69"/>
      <c r="AH20" s="69"/>
      <c r="AI20" s="69"/>
      <c r="AJ20" s="97"/>
      <c r="AK20" s="69" t="str">
        <f>IF($I$20="","",IF($I$20&lt;500,"×","○"))</f>
        <v/>
      </c>
      <c r="AL20" s="69"/>
      <c r="AM20" s="70"/>
    </row>
    <row r="21" spans="1:79" ht="26.25" customHeight="1" x14ac:dyDescent="0.15">
      <c r="A21" s="22" t="s">
        <v>26</v>
      </c>
      <c r="B21" s="84" t="s">
        <v>27</v>
      </c>
      <c r="C21" s="84"/>
      <c r="D21" s="84"/>
      <c r="E21" s="84"/>
      <c r="F21" s="84"/>
      <c r="G21" s="84"/>
      <c r="H21" s="84"/>
      <c r="I21" s="83" t="str">
        <f>IF($AC$33="","",ROUNDDOWN(B30/($B$30+$AC$33)*100,1))</f>
        <v/>
      </c>
      <c r="J21" s="84"/>
      <c r="K21" s="84"/>
      <c r="L21" s="85"/>
      <c r="M21" s="83" t="s">
        <v>28</v>
      </c>
      <c r="N21" s="84"/>
      <c r="O21" s="84"/>
      <c r="P21" s="84"/>
      <c r="Q21" s="84"/>
      <c r="R21" s="86"/>
      <c r="S21" s="84" t="str">
        <f>IF($I$21="","",IF($I$21&gt;=20,"○","×"))</f>
        <v/>
      </c>
      <c r="T21" s="84"/>
      <c r="U21" s="84"/>
      <c r="V21" s="83" t="s">
        <v>28</v>
      </c>
      <c r="W21" s="84"/>
      <c r="X21" s="84"/>
      <c r="Y21" s="84"/>
      <c r="Z21" s="84"/>
      <c r="AA21" s="86"/>
      <c r="AB21" s="84" t="str">
        <f>IF(I21="","",IF(I21&gt;=20,"○","×"))</f>
        <v/>
      </c>
      <c r="AC21" s="84"/>
      <c r="AD21" s="85"/>
      <c r="AE21" s="83" t="s">
        <v>29</v>
      </c>
      <c r="AF21" s="84"/>
      <c r="AG21" s="84"/>
      <c r="AH21" s="84"/>
      <c r="AI21" s="84"/>
      <c r="AJ21" s="86"/>
      <c r="AK21" s="84" t="str">
        <f>IF($I$21="","",IF($I$21&gt;=15,"○","×"))</f>
        <v/>
      </c>
      <c r="AL21" s="84"/>
      <c r="AM21" s="85"/>
    </row>
    <row r="22" spans="1:79" ht="26.25" customHeight="1" x14ac:dyDescent="0.15">
      <c r="A22" s="23" t="s">
        <v>30</v>
      </c>
      <c r="B22" s="51" t="s">
        <v>31</v>
      </c>
      <c r="C22" s="51"/>
      <c r="D22" s="51"/>
      <c r="E22" s="51"/>
      <c r="F22" s="51"/>
      <c r="G22" s="51"/>
      <c r="H22" s="51"/>
      <c r="I22" s="77" t="str">
        <f>IF($AC$33="","",ROUNDDOWN($B$30/$U$36,1))</f>
        <v/>
      </c>
      <c r="J22" s="51"/>
      <c r="K22" s="51"/>
      <c r="L22" s="58"/>
      <c r="M22" s="77" t="s">
        <v>32</v>
      </c>
      <c r="N22" s="51"/>
      <c r="O22" s="51"/>
      <c r="P22" s="51"/>
      <c r="Q22" s="51"/>
      <c r="R22" s="78"/>
      <c r="S22" s="51" t="str">
        <f>IF($I$22="","",IF($I$22&gt;=2,"○","×"))</f>
        <v/>
      </c>
      <c r="T22" s="51"/>
      <c r="U22" s="51"/>
      <c r="V22" s="77" t="s">
        <v>33</v>
      </c>
      <c r="W22" s="51"/>
      <c r="X22" s="51"/>
      <c r="Y22" s="51"/>
      <c r="Z22" s="51"/>
      <c r="AA22" s="78"/>
      <c r="AB22" s="51" t="str">
        <f>IF($I$22="","",IF($I$22&gt;=1.5,"○","×"))</f>
        <v/>
      </c>
      <c r="AC22" s="51"/>
      <c r="AD22" s="58"/>
      <c r="AE22" s="77" t="s">
        <v>33</v>
      </c>
      <c r="AF22" s="51"/>
      <c r="AG22" s="51"/>
      <c r="AH22" s="51"/>
      <c r="AI22" s="51"/>
      <c r="AJ22" s="78"/>
      <c r="AK22" s="51" t="str">
        <f>IF($I$22="","",IF($I$22&gt;=1.5,"○","×"))</f>
        <v/>
      </c>
      <c r="AL22" s="51"/>
      <c r="AM22" s="58"/>
    </row>
    <row r="23" spans="1:79" ht="26.25" customHeight="1" x14ac:dyDescent="0.15">
      <c r="A23" s="22" t="s">
        <v>34</v>
      </c>
      <c r="B23" s="82" t="s">
        <v>35</v>
      </c>
      <c r="C23" s="82"/>
      <c r="D23" s="82"/>
      <c r="E23" s="82"/>
      <c r="F23" s="82"/>
      <c r="G23" s="82"/>
      <c r="H23" s="82"/>
      <c r="I23" s="83" t="str">
        <f>IF($K$39="","",ROUNDDOWN(($K$39+$U$39)/$AD$39*100,1))</f>
        <v/>
      </c>
      <c r="J23" s="84"/>
      <c r="K23" s="84"/>
      <c r="L23" s="85"/>
      <c r="M23" s="83" t="s">
        <v>36</v>
      </c>
      <c r="N23" s="84"/>
      <c r="O23" s="84"/>
      <c r="P23" s="84"/>
      <c r="Q23" s="84"/>
      <c r="R23" s="86"/>
      <c r="S23" s="84" t="str">
        <f>IF($I$23="","",IF($I$23&gt;=10,"○","×"))</f>
        <v/>
      </c>
      <c r="T23" s="84"/>
      <c r="U23" s="84"/>
      <c r="V23" s="83" t="s">
        <v>36</v>
      </c>
      <c r="W23" s="84"/>
      <c r="X23" s="84"/>
      <c r="Y23" s="84"/>
      <c r="Z23" s="84"/>
      <c r="AA23" s="86"/>
      <c r="AB23" s="84" t="str">
        <f>IF($I$23="","",IF($I$23&gt;=10,"○","×"))</f>
        <v/>
      </c>
      <c r="AC23" s="84"/>
      <c r="AD23" s="85"/>
      <c r="AE23" s="83" t="s">
        <v>37</v>
      </c>
      <c r="AF23" s="84"/>
      <c r="AG23" s="84"/>
      <c r="AH23" s="84"/>
      <c r="AI23" s="84"/>
      <c r="AJ23" s="86"/>
      <c r="AK23" s="84" t="str">
        <f>IF($I$23="","",IF($I$23&gt;=5,"○","×"))</f>
        <v/>
      </c>
      <c r="AL23" s="84"/>
      <c r="AM23" s="85"/>
    </row>
    <row r="24" spans="1:79" ht="26.25" customHeight="1" x14ac:dyDescent="0.15">
      <c r="A24" s="23" t="s">
        <v>38</v>
      </c>
      <c r="B24" s="48" t="s">
        <v>39</v>
      </c>
      <c r="C24" s="48"/>
      <c r="D24" s="48"/>
      <c r="E24" s="48"/>
      <c r="F24" s="48"/>
      <c r="G24" s="48"/>
      <c r="H24" s="48"/>
      <c r="I24" s="77" t="str">
        <f>IF($K$43="","",IF(K48+U48=0,"",ROUNDDOWN(($K$43+$U$43)/($K$48+$U$48),1)))</f>
        <v/>
      </c>
      <c r="J24" s="51"/>
      <c r="K24" s="51"/>
      <c r="L24" s="58"/>
      <c r="M24" s="77" t="s">
        <v>32</v>
      </c>
      <c r="N24" s="51"/>
      <c r="O24" s="51"/>
      <c r="P24" s="51"/>
      <c r="Q24" s="51"/>
      <c r="R24" s="78"/>
      <c r="S24" s="51" t="str">
        <f>IF($I$24="","",IF($I$24&gt;=2,"○","×"))</f>
        <v/>
      </c>
      <c r="T24" s="51"/>
      <c r="U24" s="51"/>
      <c r="V24" s="77" t="s">
        <v>33</v>
      </c>
      <c r="W24" s="51"/>
      <c r="X24" s="51"/>
      <c r="Y24" s="51"/>
      <c r="Z24" s="51"/>
      <c r="AA24" s="78"/>
      <c r="AB24" s="51" t="str">
        <f>IF($I$24="","",IF($I$24&gt;=1.5,"○","×"))</f>
        <v/>
      </c>
      <c r="AC24" s="51"/>
      <c r="AD24" s="58"/>
      <c r="AE24" s="77" t="s">
        <v>40</v>
      </c>
      <c r="AF24" s="51"/>
      <c r="AG24" s="51"/>
      <c r="AH24" s="51"/>
      <c r="AI24" s="51"/>
      <c r="AJ24" s="78"/>
      <c r="AK24" s="51" t="str">
        <f>IF($I$24="","",IF($I$24&gt;=1,"○","×"))</f>
        <v/>
      </c>
      <c r="AL24" s="51"/>
      <c r="AM24" s="58"/>
    </row>
    <row r="25" spans="1:79" ht="15" customHeight="1" x14ac:dyDescent="0.15"/>
    <row r="26" spans="1:79" ht="24.75" customHeight="1" x14ac:dyDescent="0.25">
      <c r="A26" s="24" t="s">
        <v>41</v>
      </c>
      <c r="K26" s="25"/>
      <c r="L26" s="79"/>
      <c r="M26" s="79"/>
      <c r="N26" s="79"/>
      <c r="O26" s="79"/>
      <c r="P26" s="26" t="s">
        <v>1</v>
      </c>
      <c r="Q26" s="79"/>
      <c r="R26" s="79"/>
      <c r="S26" s="79"/>
      <c r="T26" s="69" t="s">
        <v>42</v>
      </c>
      <c r="U26" s="69"/>
      <c r="V26" s="69"/>
      <c r="W26" s="69"/>
      <c r="X26" s="27"/>
      <c r="Z26" s="42"/>
      <c r="AL26" s="28" t="s">
        <v>43</v>
      </c>
    </row>
    <row r="27" spans="1:79" ht="9" customHeight="1" x14ac:dyDescent="0.25">
      <c r="A27" s="24"/>
      <c r="K27" s="29"/>
      <c r="L27" s="30"/>
      <c r="M27" s="30"/>
      <c r="N27" s="30"/>
      <c r="O27" s="30"/>
      <c r="P27" s="29"/>
      <c r="Q27" s="30"/>
      <c r="R27" s="30"/>
      <c r="S27" s="30"/>
      <c r="T27" s="30"/>
      <c r="U27" s="30"/>
      <c r="V27" s="30"/>
      <c r="W27" s="30"/>
      <c r="X27" s="29"/>
      <c r="AL27" s="28"/>
    </row>
    <row r="28" spans="1:79" ht="15" customHeight="1" x14ac:dyDescent="0.15">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3"/>
    </row>
    <row r="29" spans="1:79" ht="15" customHeight="1" x14ac:dyDescent="0.15">
      <c r="A29" s="34" t="s">
        <v>44</v>
      </c>
      <c r="B29" s="35" t="s">
        <v>45</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36"/>
    </row>
    <row r="30" spans="1:79" ht="26.25" customHeight="1" x14ac:dyDescent="0.15">
      <c r="A30" s="37"/>
      <c r="B30" s="80"/>
      <c r="C30" s="81"/>
      <c r="D30" s="81"/>
      <c r="E30" s="81"/>
      <c r="F30" s="81"/>
      <c r="G30" s="81"/>
      <c r="H30" s="27" t="s">
        <v>46</v>
      </c>
      <c r="I30" s="38"/>
      <c r="J30" s="38"/>
      <c r="K30" s="38"/>
      <c r="L30" s="3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36"/>
    </row>
    <row r="31" spans="1:79" ht="15" customHeight="1" x14ac:dyDescent="0.15">
      <c r="A31" s="37"/>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36"/>
    </row>
    <row r="32" spans="1:79" ht="15" customHeight="1" x14ac:dyDescent="0.15">
      <c r="A32" s="34" t="s">
        <v>47</v>
      </c>
      <c r="B32" s="35" t="s">
        <v>27</v>
      </c>
      <c r="C32" s="29"/>
      <c r="D32" s="29"/>
      <c r="E32" s="29"/>
      <c r="F32" s="29"/>
      <c r="G32" s="29"/>
      <c r="H32" s="29"/>
      <c r="I32" s="29"/>
      <c r="J32" s="29"/>
      <c r="K32" s="50" t="s">
        <v>45</v>
      </c>
      <c r="L32" s="50"/>
      <c r="M32" s="50"/>
      <c r="N32" s="50"/>
      <c r="O32" s="50"/>
      <c r="P32" s="50"/>
      <c r="Q32" s="29"/>
      <c r="R32" s="29"/>
      <c r="S32" s="29"/>
      <c r="T32" s="29"/>
      <c r="U32" s="50" t="s">
        <v>45</v>
      </c>
      <c r="V32" s="50"/>
      <c r="W32" s="50"/>
      <c r="X32" s="50"/>
      <c r="Y32" s="50"/>
      <c r="Z32" s="50"/>
      <c r="AA32" s="29"/>
      <c r="AB32" s="29"/>
      <c r="AC32" s="50" t="s">
        <v>48</v>
      </c>
      <c r="AD32" s="50"/>
      <c r="AE32" s="50"/>
      <c r="AF32" s="50"/>
      <c r="AG32" s="50"/>
      <c r="AH32" s="50"/>
      <c r="AI32" s="29"/>
      <c r="AJ32" s="29"/>
      <c r="AK32" s="29"/>
      <c r="AL32" s="29"/>
      <c r="AM32" s="36"/>
    </row>
    <row r="33" spans="1:39" ht="26.25" customHeight="1" x14ac:dyDescent="0.15">
      <c r="A33" s="37"/>
      <c r="B33" s="67" t="str">
        <f>IFERROR($I$21,"")</f>
        <v/>
      </c>
      <c r="C33" s="68"/>
      <c r="D33" s="68"/>
      <c r="E33" s="68"/>
      <c r="F33" s="69" t="s">
        <v>49</v>
      </c>
      <c r="G33" s="70"/>
      <c r="H33" s="29"/>
      <c r="I33" s="29" t="s">
        <v>50</v>
      </c>
      <c r="J33" s="29"/>
      <c r="K33" s="76" t="str">
        <f>IF(B30="","",B30)</f>
        <v/>
      </c>
      <c r="L33" s="68"/>
      <c r="M33" s="68"/>
      <c r="N33" s="68"/>
      <c r="O33" s="68"/>
      <c r="P33" s="68"/>
      <c r="Q33" s="27" t="s">
        <v>46</v>
      </c>
      <c r="R33" s="29"/>
      <c r="S33" s="29" t="s">
        <v>51</v>
      </c>
      <c r="T33" s="29" t="s">
        <v>52</v>
      </c>
      <c r="U33" s="76" t="str">
        <f>IF(B30="","",B30)</f>
        <v/>
      </c>
      <c r="V33" s="68"/>
      <c r="W33" s="68"/>
      <c r="X33" s="68"/>
      <c r="Y33" s="68"/>
      <c r="Z33" s="68"/>
      <c r="AA33" s="27" t="s">
        <v>46</v>
      </c>
      <c r="AB33" s="29" t="s">
        <v>53</v>
      </c>
      <c r="AC33" s="71"/>
      <c r="AD33" s="72"/>
      <c r="AE33" s="72"/>
      <c r="AF33" s="72"/>
      <c r="AG33" s="72"/>
      <c r="AH33" s="72"/>
      <c r="AI33" s="27" t="s">
        <v>46</v>
      </c>
      <c r="AJ33" s="29" t="s">
        <v>54</v>
      </c>
      <c r="AK33" s="29" t="s">
        <v>55</v>
      </c>
      <c r="AL33" s="29"/>
      <c r="AM33" s="36"/>
    </row>
    <row r="34" spans="1:39" ht="15" customHeight="1" x14ac:dyDescent="0.15">
      <c r="A34" s="37"/>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36"/>
    </row>
    <row r="35" spans="1:39" ht="15" customHeight="1" x14ac:dyDescent="0.15">
      <c r="A35" s="34" t="s">
        <v>56</v>
      </c>
      <c r="B35" s="35" t="s">
        <v>31</v>
      </c>
      <c r="C35" s="29"/>
      <c r="D35" s="29"/>
      <c r="E35" s="29"/>
      <c r="F35" s="29"/>
      <c r="G35" s="29"/>
      <c r="H35" s="29"/>
      <c r="I35" s="29"/>
      <c r="J35" s="29"/>
      <c r="K35" s="51" t="s">
        <v>45</v>
      </c>
      <c r="L35" s="51"/>
      <c r="M35" s="51"/>
      <c r="N35" s="51"/>
      <c r="O35" s="51"/>
      <c r="P35" s="51"/>
      <c r="Q35" s="51"/>
      <c r="R35" s="29"/>
      <c r="S35" s="29"/>
      <c r="T35" s="29"/>
      <c r="U35" s="51" t="s">
        <v>57</v>
      </c>
      <c r="V35" s="51"/>
      <c r="W35" s="51"/>
      <c r="X35" s="51"/>
      <c r="Y35" s="51"/>
      <c r="Z35" s="51"/>
      <c r="AA35" s="51"/>
      <c r="AB35" s="29"/>
      <c r="AC35" s="29"/>
      <c r="AD35" s="29"/>
      <c r="AE35" s="29"/>
      <c r="AF35" s="29"/>
      <c r="AG35" s="29"/>
      <c r="AH35" s="29"/>
      <c r="AI35" s="29"/>
      <c r="AJ35" s="29"/>
      <c r="AK35" s="29"/>
      <c r="AL35" s="29"/>
      <c r="AM35" s="36"/>
    </row>
    <row r="36" spans="1:39" ht="26.25" customHeight="1" x14ac:dyDescent="0.15">
      <c r="A36" s="37"/>
      <c r="B36" s="73" t="str">
        <f>IFERROR($I$22,"")</f>
        <v/>
      </c>
      <c r="C36" s="74"/>
      <c r="D36" s="74"/>
      <c r="E36" s="74"/>
      <c r="F36" s="74"/>
      <c r="G36" s="75"/>
      <c r="H36" s="29"/>
      <c r="I36" s="29" t="s">
        <v>58</v>
      </c>
      <c r="J36" s="29"/>
      <c r="K36" s="76" t="str">
        <f>IF(B30="","",B30)</f>
        <v/>
      </c>
      <c r="L36" s="68"/>
      <c r="M36" s="68"/>
      <c r="N36" s="68"/>
      <c r="O36" s="68"/>
      <c r="P36" s="68"/>
      <c r="Q36" s="27" t="s">
        <v>46</v>
      </c>
      <c r="R36" s="29"/>
      <c r="S36" s="29" t="s">
        <v>59</v>
      </c>
      <c r="T36" s="29"/>
      <c r="U36" s="71"/>
      <c r="V36" s="72"/>
      <c r="W36" s="72"/>
      <c r="X36" s="72"/>
      <c r="Y36" s="72"/>
      <c r="Z36" s="72"/>
      <c r="AA36" s="27" t="s">
        <v>46</v>
      </c>
      <c r="AB36" s="29"/>
      <c r="AC36" s="29"/>
      <c r="AD36" s="29"/>
      <c r="AE36" s="29"/>
      <c r="AF36" s="29"/>
      <c r="AG36" s="29"/>
      <c r="AH36" s="29"/>
      <c r="AI36" s="29"/>
      <c r="AJ36" s="29"/>
      <c r="AK36" s="29"/>
      <c r="AL36" s="29"/>
      <c r="AM36" s="36"/>
    </row>
    <row r="37" spans="1:39" ht="15" customHeight="1" x14ac:dyDescent="0.15">
      <c r="A37" s="37"/>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36"/>
    </row>
    <row r="38" spans="1:39" ht="15" customHeight="1" x14ac:dyDescent="0.15">
      <c r="A38" s="34" t="s">
        <v>60</v>
      </c>
      <c r="B38" s="35" t="s">
        <v>35</v>
      </c>
      <c r="C38" s="29"/>
      <c r="D38" s="29"/>
      <c r="E38" s="29"/>
      <c r="F38" s="29"/>
      <c r="G38" s="29"/>
      <c r="H38" s="29"/>
      <c r="I38" s="29"/>
      <c r="J38" s="29"/>
      <c r="K38" s="51" t="s">
        <v>61</v>
      </c>
      <c r="L38" s="51"/>
      <c r="M38" s="51"/>
      <c r="N38" s="51"/>
      <c r="O38" s="51"/>
      <c r="P38" s="51"/>
      <c r="Q38" s="51"/>
      <c r="R38" s="29"/>
      <c r="S38" s="29"/>
      <c r="T38" s="50" t="s">
        <v>62</v>
      </c>
      <c r="U38" s="50"/>
      <c r="V38" s="50"/>
      <c r="W38" s="50"/>
      <c r="X38" s="50"/>
      <c r="Y38" s="50"/>
      <c r="Z38" s="50"/>
      <c r="AA38" s="50"/>
      <c r="AB38" s="50"/>
      <c r="AC38" s="29"/>
      <c r="AD38" s="51" t="s">
        <v>63</v>
      </c>
      <c r="AE38" s="51"/>
      <c r="AF38" s="51"/>
      <c r="AG38" s="51"/>
      <c r="AH38" s="51"/>
      <c r="AI38" s="51"/>
      <c r="AJ38" s="51"/>
      <c r="AK38" s="29"/>
      <c r="AL38" s="29"/>
      <c r="AM38" s="36"/>
    </row>
    <row r="39" spans="1:39" ht="26.25" customHeight="1" x14ac:dyDescent="0.15">
      <c r="A39" s="37"/>
      <c r="B39" s="67" t="str">
        <f>IFERROR($I$23,"")</f>
        <v/>
      </c>
      <c r="C39" s="68"/>
      <c r="D39" s="68"/>
      <c r="E39" s="68"/>
      <c r="F39" s="69" t="s">
        <v>64</v>
      </c>
      <c r="G39" s="70"/>
      <c r="H39" s="29"/>
      <c r="I39" s="29" t="s">
        <v>65</v>
      </c>
      <c r="J39" s="29" t="s">
        <v>66</v>
      </c>
      <c r="K39" s="71"/>
      <c r="L39" s="72"/>
      <c r="M39" s="72"/>
      <c r="N39" s="72"/>
      <c r="O39" s="72"/>
      <c r="P39" s="72"/>
      <c r="Q39" s="27" t="s">
        <v>46</v>
      </c>
      <c r="R39" s="29"/>
      <c r="S39" s="29" t="s">
        <v>53</v>
      </c>
      <c r="T39" s="29"/>
      <c r="U39" s="71"/>
      <c r="V39" s="72"/>
      <c r="W39" s="72"/>
      <c r="X39" s="72"/>
      <c r="Y39" s="72"/>
      <c r="Z39" s="72"/>
      <c r="AA39" s="27" t="s">
        <v>46</v>
      </c>
      <c r="AB39" s="29" t="s">
        <v>54</v>
      </c>
      <c r="AC39" s="29" t="s">
        <v>59</v>
      </c>
      <c r="AD39" s="71"/>
      <c r="AE39" s="72"/>
      <c r="AF39" s="72"/>
      <c r="AG39" s="72"/>
      <c r="AH39" s="72"/>
      <c r="AI39" s="72"/>
      <c r="AJ39" s="27" t="s">
        <v>46</v>
      </c>
      <c r="AK39" s="29" t="s">
        <v>55</v>
      </c>
      <c r="AL39" s="29"/>
      <c r="AM39" s="36"/>
    </row>
    <row r="40" spans="1:39" ht="15" customHeight="1" x14ac:dyDescent="0.15">
      <c r="A40" s="37"/>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36"/>
    </row>
    <row r="41" spans="1:39" ht="15" customHeight="1" x14ac:dyDescent="0.15">
      <c r="A41" s="34" t="s">
        <v>67</v>
      </c>
      <c r="B41" s="35" t="s">
        <v>68</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36"/>
    </row>
    <row r="42" spans="1:39" ht="15" customHeight="1" x14ac:dyDescent="0.15">
      <c r="A42" s="37"/>
      <c r="B42" s="29"/>
      <c r="C42" s="29"/>
      <c r="D42" s="29"/>
      <c r="E42" s="29"/>
      <c r="F42" s="29"/>
      <c r="G42" s="29"/>
      <c r="H42" s="29"/>
      <c r="I42" s="29"/>
      <c r="J42" s="29"/>
      <c r="K42" s="51" t="s">
        <v>61</v>
      </c>
      <c r="L42" s="51"/>
      <c r="M42" s="51"/>
      <c r="N42" s="51"/>
      <c r="O42" s="51"/>
      <c r="P42" s="51"/>
      <c r="Q42" s="51"/>
      <c r="R42" s="29"/>
      <c r="S42" s="29"/>
      <c r="T42" s="50" t="s">
        <v>62</v>
      </c>
      <c r="U42" s="50"/>
      <c r="V42" s="50"/>
      <c r="W42" s="50"/>
      <c r="X42" s="50"/>
      <c r="Y42" s="50"/>
      <c r="Z42" s="50"/>
      <c r="AA42" s="50"/>
      <c r="AB42" s="50"/>
      <c r="AC42" s="29"/>
      <c r="AD42" s="29"/>
      <c r="AE42" s="29"/>
      <c r="AF42" s="29"/>
      <c r="AG42" s="29"/>
      <c r="AH42" s="29"/>
      <c r="AI42" s="29"/>
      <c r="AJ42" s="29"/>
      <c r="AK42" s="29"/>
      <c r="AL42" s="29"/>
      <c r="AM42" s="36"/>
    </row>
    <row r="43" spans="1:39" ht="12.75" customHeight="1" x14ac:dyDescent="0.15">
      <c r="A43" s="37"/>
      <c r="B43" s="29"/>
      <c r="C43" s="29"/>
      <c r="D43" s="29"/>
      <c r="E43" s="29"/>
      <c r="F43" s="29"/>
      <c r="G43" s="29"/>
      <c r="H43" s="29"/>
      <c r="I43" s="29"/>
      <c r="J43" s="52" t="s">
        <v>69</v>
      </c>
      <c r="K43" s="59" t="str">
        <f>IF(K39="","",K39)</f>
        <v/>
      </c>
      <c r="L43" s="60"/>
      <c r="M43" s="60"/>
      <c r="N43" s="60"/>
      <c r="O43" s="60"/>
      <c r="P43" s="60"/>
      <c r="Q43" s="57" t="s">
        <v>46</v>
      </c>
      <c r="R43" s="29"/>
      <c r="S43" s="50" t="s">
        <v>53</v>
      </c>
      <c r="T43" s="29"/>
      <c r="U43" s="63" t="str">
        <f>IF(U39="","",U39)</f>
        <v/>
      </c>
      <c r="V43" s="64"/>
      <c r="W43" s="64"/>
      <c r="X43" s="64"/>
      <c r="Y43" s="64"/>
      <c r="Z43" s="64"/>
      <c r="AA43" s="57" t="s">
        <v>46</v>
      </c>
      <c r="AB43" s="43" t="s">
        <v>54</v>
      </c>
      <c r="AC43" s="29"/>
      <c r="AD43" s="29"/>
      <c r="AE43" s="29"/>
      <c r="AF43" s="29"/>
      <c r="AG43" s="29"/>
      <c r="AH43" s="29"/>
      <c r="AI43" s="29"/>
      <c r="AJ43" s="29"/>
      <c r="AK43" s="29"/>
      <c r="AL43" s="29"/>
      <c r="AM43" s="36"/>
    </row>
    <row r="44" spans="1:39" ht="15" customHeight="1" x14ac:dyDescent="0.15">
      <c r="A44" s="37"/>
      <c r="B44" s="29"/>
      <c r="C44" s="29"/>
      <c r="D44" s="29"/>
      <c r="E44" s="29"/>
      <c r="F44" s="29"/>
      <c r="G44" s="29"/>
      <c r="H44" s="29"/>
      <c r="I44" s="29"/>
      <c r="J44" s="52"/>
      <c r="K44" s="61"/>
      <c r="L44" s="62"/>
      <c r="M44" s="62"/>
      <c r="N44" s="62"/>
      <c r="O44" s="62"/>
      <c r="P44" s="62"/>
      <c r="Q44" s="58"/>
      <c r="R44" s="29"/>
      <c r="S44" s="50"/>
      <c r="T44" s="29"/>
      <c r="U44" s="65"/>
      <c r="V44" s="66"/>
      <c r="W44" s="66"/>
      <c r="X44" s="66"/>
      <c r="Y44" s="66"/>
      <c r="Z44" s="66"/>
      <c r="AA44" s="58"/>
      <c r="AB44" s="43"/>
      <c r="AC44" s="29"/>
      <c r="AD44" s="29"/>
      <c r="AE44" s="29"/>
      <c r="AF44" s="29"/>
      <c r="AG44" s="29"/>
      <c r="AH44" s="29"/>
      <c r="AI44" s="29"/>
      <c r="AJ44" s="29"/>
      <c r="AK44" s="29"/>
      <c r="AL44" s="29"/>
      <c r="AM44" s="36"/>
    </row>
    <row r="45" spans="1:39" ht="15" customHeight="1" x14ac:dyDescent="0.15">
      <c r="A45" s="37"/>
      <c r="B45" s="44" t="str">
        <f>IFERROR($I$24,"")</f>
        <v/>
      </c>
      <c r="C45" s="45"/>
      <c r="D45" s="45"/>
      <c r="E45" s="45"/>
      <c r="F45" s="45"/>
      <c r="G45" s="46"/>
      <c r="H45" s="29"/>
      <c r="I45" s="50" t="s">
        <v>70</v>
      </c>
      <c r="J45" s="39"/>
      <c r="K45" s="39"/>
      <c r="L45" s="39"/>
      <c r="M45" s="39"/>
      <c r="N45" s="39"/>
      <c r="O45" s="39"/>
      <c r="P45" s="39"/>
      <c r="Q45" s="39"/>
      <c r="R45" s="39"/>
      <c r="S45" s="39"/>
      <c r="T45" s="39"/>
      <c r="U45" s="39"/>
      <c r="V45" s="39"/>
      <c r="W45" s="39"/>
      <c r="X45" s="39"/>
      <c r="Y45" s="39"/>
      <c r="Z45" s="39"/>
      <c r="AA45" s="39"/>
      <c r="AB45" s="39"/>
      <c r="AC45" s="39"/>
      <c r="AD45" s="29"/>
      <c r="AE45" s="29"/>
      <c r="AF45" s="29"/>
      <c r="AG45" s="29"/>
      <c r="AH45" s="29"/>
      <c r="AI45" s="29"/>
      <c r="AJ45" s="29"/>
      <c r="AK45" s="29"/>
      <c r="AL45" s="29"/>
      <c r="AM45" s="36"/>
    </row>
    <row r="46" spans="1:39" ht="15" customHeight="1" x14ac:dyDescent="0.15">
      <c r="A46" s="37"/>
      <c r="B46" s="47"/>
      <c r="C46" s="48"/>
      <c r="D46" s="48"/>
      <c r="E46" s="48"/>
      <c r="F46" s="48"/>
      <c r="G46" s="49"/>
      <c r="H46" s="29"/>
      <c r="I46" s="50"/>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36"/>
    </row>
    <row r="47" spans="1:39" ht="15" customHeight="1" x14ac:dyDescent="0.15">
      <c r="A47" s="37"/>
      <c r="B47" s="29"/>
      <c r="C47" s="29"/>
      <c r="D47" s="29"/>
      <c r="E47" s="29"/>
      <c r="F47" s="29"/>
      <c r="G47" s="29"/>
      <c r="H47" s="29"/>
      <c r="I47" s="29"/>
      <c r="J47" s="29"/>
      <c r="K47" s="51" t="s">
        <v>71</v>
      </c>
      <c r="L47" s="51"/>
      <c r="M47" s="51"/>
      <c r="N47" s="51"/>
      <c r="O47" s="51"/>
      <c r="P47" s="51"/>
      <c r="Q47" s="51"/>
      <c r="R47" s="29"/>
      <c r="S47" s="29"/>
      <c r="T47" s="50" t="s">
        <v>72</v>
      </c>
      <c r="U47" s="50"/>
      <c r="V47" s="50"/>
      <c r="W47" s="50"/>
      <c r="X47" s="50"/>
      <c r="Y47" s="50"/>
      <c r="Z47" s="50"/>
      <c r="AA47" s="50"/>
      <c r="AB47" s="50"/>
      <c r="AC47" s="29"/>
      <c r="AD47" s="29"/>
      <c r="AE47" s="29"/>
      <c r="AF47" s="29"/>
      <c r="AG47" s="29"/>
      <c r="AH47" s="29"/>
      <c r="AI47" s="29"/>
      <c r="AJ47" s="29"/>
      <c r="AK47" s="29"/>
      <c r="AL47" s="29"/>
      <c r="AM47" s="36"/>
    </row>
    <row r="48" spans="1:39" ht="15" customHeight="1" x14ac:dyDescent="0.15">
      <c r="A48" s="37"/>
      <c r="B48" s="29"/>
      <c r="C48" s="29"/>
      <c r="D48" s="29"/>
      <c r="E48" s="29"/>
      <c r="F48" s="29"/>
      <c r="G48" s="29"/>
      <c r="H48" s="29"/>
      <c r="I48" s="29"/>
      <c r="J48" s="52" t="s">
        <v>73</v>
      </c>
      <c r="K48" s="53"/>
      <c r="L48" s="54"/>
      <c r="M48" s="54"/>
      <c r="N48" s="54"/>
      <c r="O48" s="54"/>
      <c r="P48" s="54"/>
      <c r="Q48" s="57" t="s">
        <v>46</v>
      </c>
      <c r="R48" s="29"/>
      <c r="S48" s="50" t="s">
        <v>53</v>
      </c>
      <c r="T48" s="29"/>
      <c r="U48" s="53"/>
      <c r="V48" s="54"/>
      <c r="W48" s="54"/>
      <c r="X48" s="54"/>
      <c r="Y48" s="54"/>
      <c r="Z48" s="54"/>
      <c r="AA48" s="57" t="s">
        <v>46</v>
      </c>
      <c r="AB48" s="43" t="s">
        <v>54</v>
      </c>
      <c r="AC48" s="29"/>
      <c r="AD48" s="29"/>
      <c r="AE48" s="29"/>
      <c r="AF48" s="29"/>
      <c r="AG48" s="29"/>
      <c r="AH48" s="29"/>
      <c r="AI48" s="29"/>
      <c r="AJ48" s="29"/>
      <c r="AK48" s="29"/>
      <c r="AL48" s="29"/>
      <c r="AM48" s="36"/>
    </row>
    <row r="49" spans="1:39" ht="15" customHeight="1" x14ac:dyDescent="0.15">
      <c r="A49" s="37"/>
      <c r="B49" s="29"/>
      <c r="C49" s="29"/>
      <c r="D49" s="29"/>
      <c r="E49" s="29"/>
      <c r="F49" s="29"/>
      <c r="G49" s="29"/>
      <c r="H49" s="29"/>
      <c r="I49" s="29"/>
      <c r="J49" s="52"/>
      <c r="K49" s="55"/>
      <c r="L49" s="56"/>
      <c r="M49" s="56"/>
      <c r="N49" s="56"/>
      <c r="O49" s="56"/>
      <c r="P49" s="56"/>
      <c r="Q49" s="58"/>
      <c r="R49" s="29"/>
      <c r="S49" s="50"/>
      <c r="T49" s="29"/>
      <c r="U49" s="55"/>
      <c r="V49" s="56"/>
      <c r="W49" s="56"/>
      <c r="X49" s="56"/>
      <c r="Y49" s="56"/>
      <c r="Z49" s="56"/>
      <c r="AA49" s="58"/>
      <c r="AB49" s="43"/>
      <c r="AC49" s="29"/>
      <c r="AD49" s="29"/>
      <c r="AE49" s="29"/>
      <c r="AF49" s="29"/>
      <c r="AG49" s="29"/>
      <c r="AH49" s="29"/>
      <c r="AI49" s="29"/>
      <c r="AJ49" s="29"/>
      <c r="AK49" s="29"/>
      <c r="AL49" s="29"/>
      <c r="AM49" s="36"/>
    </row>
    <row r="50" spans="1:39" ht="15" customHeight="1" x14ac:dyDescent="0.15">
      <c r="A50" s="40"/>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41"/>
    </row>
    <row r="51" spans="1:39" ht="15" customHeight="1" x14ac:dyDescent="0.15"/>
    <row r="52" spans="1:39" ht="15" customHeight="1" x14ac:dyDescent="0.15"/>
    <row r="53" spans="1:39" ht="15" customHeight="1" x14ac:dyDescent="0.15"/>
    <row r="54" spans="1:39" ht="15" customHeight="1" x14ac:dyDescent="0.15"/>
    <row r="55" spans="1:39" ht="15" customHeight="1" x14ac:dyDescent="0.15"/>
    <row r="56" spans="1:39" ht="15" customHeight="1" x14ac:dyDescent="0.15"/>
    <row r="57" spans="1:39" ht="15" customHeight="1" x14ac:dyDescent="0.15"/>
    <row r="58" spans="1:39" ht="15" customHeight="1" x14ac:dyDescent="0.15"/>
    <row r="59" spans="1:39" ht="15" customHeight="1" x14ac:dyDescent="0.15"/>
    <row r="60" spans="1:39" ht="15" customHeight="1" x14ac:dyDescent="0.15"/>
    <row r="61" spans="1:39" ht="15" customHeight="1" x14ac:dyDescent="0.15"/>
    <row r="62" spans="1:39" ht="15" customHeight="1" x14ac:dyDescent="0.15"/>
    <row r="63" spans="1:39" ht="15" customHeight="1" x14ac:dyDescent="0.15"/>
    <row r="64" spans="1:3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sheetData>
  <sheetProtection algorithmName="SHA-512" hashValue="av75CAOIsIlu4yaGimbWK7OMJ9a9Q6W1UiyN+9ufwHyWrfyZQ/doj8FcFxv0rGw+LelkBcGE3uvQbF1pw//XyQ==" saltValue="C7ZRS80/jqwAvdN11JyUcA==" spinCount="100000" sheet="1" objects="1" scenarios="1" selectLockedCells="1"/>
  <mergeCells count="112">
    <mergeCell ref="A1:AM2"/>
    <mergeCell ref="AC3:AE3"/>
    <mergeCell ref="AG3:AH3"/>
    <mergeCell ref="AJ3:AK3"/>
    <mergeCell ref="Q5:V5"/>
    <mergeCell ref="X5:AK5"/>
    <mergeCell ref="W8:Y8"/>
    <mergeCell ref="Z8:AD8"/>
    <mergeCell ref="AE8:AG8"/>
    <mergeCell ref="AH8:AL8"/>
    <mergeCell ref="A10:O10"/>
    <mergeCell ref="P10:AM10"/>
    <mergeCell ref="S6:V6"/>
    <mergeCell ref="X6:AJ6"/>
    <mergeCell ref="S7:V7"/>
    <mergeCell ref="Z7:AB7"/>
    <mergeCell ref="AD7:AE7"/>
    <mergeCell ref="AG7:AL7"/>
    <mergeCell ref="A11:O12"/>
    <mergeCell ref="P11:AM12"/>
    <mergeCell ref="B14:AL16"/>
    <mergeCell ref="AO15:CA17"/>
    <mergeCell ref="A19:H19"/>
    <mergeCell ref="I19:L19"/>
    <mergeCell ref="M19:U19"/>
    <mergeCell ref="V19:AD19"/>
    <mergeCell ref="AE19:AM19"/>
    <mergeCell ref="AE20:AJ20"/>
    <mergeCell ref="AK20:AM20"/>
    <mergeCell ref="B21:H21"/>
    <mergeCell ref="I21:L21"/>
    <mergeCell ref="M21:R21"/>
    <mergeCell ref="S21:U21"/>
    <mergeCell ref="V21:AA21"/>
    <mergeCell ref="AB21:AD21"/>
    <mergeCell ref="AE21:AJ21"/>
    <mergeCell ref="AK21:AM21"/>
    <mergeCell ref="B20:H20"/>
    <mergeCell ref="I20:L20"/>
    <mergeCell ref="M20:R20"/>
    <mergeCell ref="S20:U20"/>
    <mergeCell ref="V20:AA20"/>
    <mergeCell ref="AB20:AD20"/>
    <mergeCell ref="AE22:AJ22"/>
    <mergeCell ref="AK22:AM22"/>
    <mergeCell ref="B23:H23"/>
    <mergeCell ref="I23:L23"/>
    <mergeCell ref="M23:R23"/>
    <mergeCell ref="S23:U23"/>
    <mergeCell ref="V23:AA23"/>
    <mergeCell ref="AB23:AD23"/>
    <mergeCell ref="AE23:AJ23"/>
    <mergeCell ref="AK23:AM23"/>
    <mergeCell ref="B22:H22"/>
    <mergeCell ref="I22:L22"/>
    <mergeCell ref="M22:R22"/>
    <mergeCell ref="S22:U22"/>
    <mergeCell ref="V22:AA22"/>
    <mergeCell ref="AB22:AD22"/>
    <mergeCell ref="AK24:AM24"/>
    <mergeCell ref="L26:O26"/>
    <mergeCell ref="Q26:S26"/>
    <mergeCell ref="T26:W26"/>
    <mergeCell ref="B30:G30"/>
    <mergeCell ref="B24:H24"/>
    <mergeCell ref="I24:L24"/>
    <mergeCell ref="M24:R24"/>
    <mergeCell ref="S24:U24"/>
    <mergeCell ref="V24:AA24"/>
    <mergeCell ref="AB24:AD24"/>
    <mergeCell ref="K32:P32"/>
    <mergeCell ref="U32:Z32"/>
    <mergeCell ref="AC32:AH32"/>
    <mergeCell ref="B33:E33"/>
    <mergeCell ref="F33:G33"/>
    <mergeCell ref="K33:P33"/>
    <mergeCell ref="U33:Z33"/>
    <mergeCell ref="AC33:AH33"/>
    <mergeCell ref="AE24:AJ24"/>
    <mergeCell ref="AD38:AJ38"/>
    <mergeCell ref="B39:E39"/>
    <mergeCell ref="F39:G39"/>
    <mergeCell ref="K39:P39"/>
    <mergeCell ref="U39:Z39"/>
    <mergeCell ref="AD39:AI39"/>
    <mergeCell ref="K35:Q35"/>
    <mergeCell ref="U35:AA35"/>
    <mergeCell ref="B36:G36"/>
    <mergeCell ref="K36:P36"/>
    <mergeCell ref="U36:Z36"/>
    <mergeCell ref="K38:Q38"/>
    <mergeCell ref="T38:AB38"/>
    <mergeCell ref="K42:Q42"/>
    <mergeCell ref="T42:AB42"/>
    <mergeCell ref="J43:J44"/>
    <mergeCell ref="K43:P44"/>
    <mergeCell ref="Q43:Q44"/>
    <mergeCell ref="S43:S44"/>
    <mergeCell ref="U43:Z44"/>
    <mergeCell ref="AA43:AA44"/>
    <mergeCell ref="AB43:AB44"/>
    <mergeCell ref="AB48:AB49"/>
    <mergeCell ref="B45:G46"/>
    <mergeCell ref="I45:I46"/>
    <mergeCell ref="K47:Q47"/>
    <mergeCell ref="T47:AB47"/>
    <mergeCell ref="J48:J49"/>
    <mergeCell ref="K48:P49"/>
    <mergeCell ref="Q48:Q49"/>
    <mergeCell ref="S48:S49"/>
    <mergeCell ref="U48:Z49"/>
    <mergeCell ref="AA48:AA49"/>
  </mergeCells>
  <phoneticPr fontId="3"/>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財務型</vt:lpstr>
      <vt:lpstr>財務型!Print_Area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SUGIYAMA</cp:lastModifiedBy>
  <dcterms:created xsi:type="dcterms:W3CDTF">2018-02-22T11:02:42Z</dcterms:created>
  <dcterms:modified xsi:type="dcterms:W3CDTF">2021-03-11T09:08:33Z</dcterms:modified>
</cp:coreProperties>
</file>